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955" yWindow="1005" windowWidth="20955" windowHeight="10395" activeTab="1"/>
  </bookViews>
  <sheets>
    <sheet name="設定" sheetId="2" r:id="rId1"/>
    <sheet name="見積書" sheetId="1" r:id="rId2"/>
    <sheet name="Sheet3" sheetId="3" r:id="rId3"/>
  </sheets>
  <definedNames>
    <definedName name="_xlnm.Print_Area" localSheetId="1">見積書!$A$1:$H$42</definedName>
  </definedNames>
  <calcPr calcId="145621"/>
</workbook>
</file>

<file path=xl/calcChain.xml><?xml version="1.0" encoding="utf-8"?>
<calcChain xmlns="http://schemas.openxmlformats.org/spreadsheetml/2006/main">
  <c r="F41" i="1" l="1"/>
  <c r="G2" i="1"/>
  <c r="G1" i="1"/>
  <c r="G3" i="1"/>
  <c r="F40" i="1"/>
  <c r="F39" i="1"/>
  <c r="F38" i="1"/>
  <c r="F37" i="1"/>
  <c r="C6" i="1" l="1"/>
  <c r="E7" i="1" l="1"/>
  <c r="E9" i="1"/>
  <c r="E8" i="1"/>
  <c r="G12" i="1"/>
  <c r="E5" i="1"/>
  <c r="E4" i="1"/>
  <c r="E6" i="1"/>
  <c r="C4" i="1"/>
</calcChain>
</file>

<file path=xl/sharedStrings.xml><?xml version="1.0" encoding="utf-8"?>
<sst xmlns="http://schemas.openxmlformats.org/spreadsheetml/2006/main" count="56" uniqueCount="54">
  <si>
    <t>単位</t>
    <rPh sb="0" eb="2">
      <t>タンイ</t>
    </rPh>
    <phoneticPr fontId="3"/>
  </si>
  <si>
    <t>品　　　　名</t>
    <rPh sb="0" eb="1">
      <t>ヒン</t>
    </rPh>
    <rPh sb="5" eb="6">
      <t>メイ</t>
    </rPh>
    <phoneticPr fontId="3"/>
  </si>
  <si>
    <t>個</t>
    <rPh sb="0" eb="1">
      <t>コ</t>
    </rPh>
    <phoneticPr fontId="3"/>
  </si>
  <si>
    <r>
      <t xml:space="preserve">単価 </t>
    </r>
    <r>
      <rPr>
        <sz val="8"/>
        <rFont val="ＭＳ Ｐゴシック"/>
        <family val="3"/>
        <charset val="128"/>
        <scheme val="minor"/>
      </rPr>
      <t>(税込)</t>
    </r>
    <rPh sb="0" eb="1">
      <t>タン</t>
    </rPh>
    <rPh sb="1" eb="2">
      <t>アタイ</t>
    </rPh>
    <rPh sb="4" eb="6">
      <t>ゼイコミ</t>
    </rPh>
    <phoneticPr fontId="3"/>
  </si>
  <si>
    <r>
      <t xml:space="preserve">金額 </t>
    </r>
    <r>
      <rPr>
        <sz val="8"/>
        <rFont val="ＭＳ Ｐゴシック"/>
        <family val="3"/>
        <charset val="128"/>
        <scheme val="minor"/>
      </rPr>
      <t>(税込)</t>
    </r>
    <rPh sb="0" eb="2">
      <t>キンガク</t>
    </rPh>
    <rPh sb="4" eb="6">
      <t>ゼイコミ</t>
    </rPh>
    <phoneticPr fontId="3"/>
  </si>
  <si>
    <t>相手先会社名</t>
    <rPh sb="0" eb="3">
      <t>アイテサキ</t>
    </rPh>
    <rPh sb="3" eb="6">
      <t>カイシャメイ</t>
    </rPh>
    <phoneticPr fontId="2"/>
  </si>
  <si>
    <t>相手先担当者名</t>
    <rPh sb="0" eb="3">
      <t>アイテサキ</t>
    </rPh>
    <rPh sb="3" eb="6">
      <t>タントウシャ</t>
    </rPh>
    <rPh sb="6" eb="7">
      <t>メイ</t>
    </rPh>
    <phoneticPr fontId="2"/>
  </si>
  <si>
    <t>株式会社 ほげほげ</t>
    <rPh sb="0" eb="4">
      <t>カブシキガイシャ</t>
    </rPh>
    <phoneticPr fontId="2"/>
  </si>
  <si>
    <t>会社名</t>
    <rPh sb="0" eb="3">
      <t>カイシャメイ</t>
    </rPh>
    <phoneticPr fontId="2"/>
  </si>
  <si>
    <t>郵便番号</t>
    <rPh sb="0" eb="4">
      <t>ユウビンバンゴウ</t>
    </rPh>
    <phoneticPr fontId="2"/>
  </si>
  <si>
    <t>有限会社メディアウィング</t>
    <rPh sb="0" eb="4">
      <t>ユウゲンガイシャ</t>
    </rPh>
    <phoneticPr fontId="2"/>
  </si>
  <si>
    <t>220-0023</t>
    <phoneticPr fontId="2"/>
  </si>
  <si>
    <t>住所2</t>
    <rPh sb="0" eb="2">
      <t>ジュウショ</t>
    </rPh>
    <phoneticPr fontId="2"/>
  </si>
  <si>
    <t>住所1</t>
    <rPh sb="0" eb="2">
      <t>ジュウショ</t>
    </rPh>
    <phoneticPr fontId="2"/>
  </si>
  <si>
    <t>TEL</t>
    <phoneticPr fontId="2"/>
  </si>
  <si>
    <t>FAX</t>
    <phoneticPr fontId="2"/>
  </si>
  <si>
    <t>045-290-1631</t>
    <phoneticPr fontId="2"/>
  </si>
  <si>
    <t>数量</t>
    <rPh sb="0" eb="1">
      <t>カズ</t>
    </rPh>
    <rPh sb="1" eb="2">
      <t>リョウ</t>
    </rPh>
    <phoneticPr fontId="3"/>
  </si>
  <si>
    <t>横浜市西区平沼 1-31-7</t>
    <rPh sb="0" eb="3">
      <t>ヨコハマシ</t>
    </rPh>
    <rPh sb="3" eb="5">
      <t>ニシク</t>
    </rPh>
    <rPh sb="5" eb="7">
      <t>ヒラヌマ</t>
    </rPh>
    <phoneticPr fontId="2"/>
  </si>
  <si>
    <t>　　</t>
    <phoneticPr fontId="2"/>
  </si>
  <si>
    <t>担当者</t>
    <rPh sb="0" eb="3">
      <t>タントウシャ</t>
    </rPh>
    <phoneticPr fontId="2"/>
  </si>
  <si>
    <t>和田</t>
    <rPh sb="0" eb="2">
      <t>ワダ</t>
    </rPh>
    <phoneticPr fontId="2"/>
  </si>
  <si>
    <t>あいうえおかきくけこ</t>
    <phoneticPr fontId="2"/>
  </si>
  <si>
    <t>御中</t>
    <rPh sb="0" eb="2">
      <t>オンチュウ</t>
    </rPh>
    <phoneticPr fontId="2"/>
  </si>
  <si>
    <t>山田</t>
    <rPh sb="0" eb="2">
      <t>ヤマダ</t>
    </rPh>
    <phoneticPr fontId="2"/>
  </si>
  <si>
    <t>▼明細</t>
    <rPh sb="1" eb="3">
      <t>メイサイ</t>
    </rPh>
    <phoneticPr fontId="2"/>
  </si>
  <si>
    <t>▼お知らせ・通信欄</t>
    <rPh sb="2" eb="3">
      <t>シ</t>
    </rPh>
    <rPh sb="6" eb="9">
      <t>ツウシンラン</t>
    </rPh>
    <phoneticPr fontId="2"/>
  </si>
  <si>
    <t>▼自社基本情報</t>
    <rPh sb="1" eb="3">
      <t>ジシャ</t>
    </rPh>
    <rPh sb="3" eb="5">
      <t>キホン</t>
    </rPh>
    <rPh sb="5" eb="7">
      <t>ジョウホウ</t>
    </rPh>
    <phoneticPr fontId="2"/>
  </si>
  <si>
    <t>▼相手先基本情報</t>
    <rPh sb="1" eb="4">
      <t>アイテサキ</t>
    </rPh>
    <rPh sb="4" eb="6">
      <t>キホン</t>
    </rPh>
    <rPh sb="6" eb="8">
      <t>ジョウホウ</t>
    </rPh>
    <phoneticPr fontId="2"/>
  </si>
  <si>
    <t>▼請求基本情報</t>
    <rPh sb="1" eb="3">
      <t>セイキュウ</t>
    </rPh>
    <rPh sb="3" eb="5">
      <t>キホン</t>
    </rPh>
    <rPh sb="5" eb="7">
      <t>ジョウホウ</t>
    </rPh>
    <phoneticPr fontId="2"/>
  </si>
  <si>
    <t>*必須</t>
    <rPh sb="1" eb="3">
      <t>ヒッス</t>
    </rPh>
    <phoneticPr fontId="2"/>
  </si>
  <si>
    <t>*必須</t>
    <phoneticPr fontId="2"/>
  </si>
  <si>
    <t>お 見 積 書</t>
    <rPh sb="2" eb="3">
      <t>ミ</t>
    </rPh>
    <rPh sb="4" eb="5">
      <t>セキ</t>
    </rPh>
    <rPh sb="6" eb="7">
      <t>ショ</t>
    </rPh>
    <phoneticPr fontId="2"/>
  </si>
  <si>
    <t>見積No</t>
    <rPh sb="0" eb="2">
      <t>ミツ</t>
    </rPh>
    <phoneticPr fontId="3"/>
  </si>
  <si>
    <t>見積日</t>
    <rPh sb="0" eb="2">
      <t>ミツ</t>
    </rPh>
    <rPh sb="2" eb="3">
      <t>ヒ</t>
    </rPh>
    <phoneticPr fontId="2"/>
  </si>
  <si>
    <t>下記のとおりお見積り申し上げます。</t>
    <rPh sb="7" eb="9">
      <t>ミツモ</t>
    </rPh>
    <phoneticPr fontId="2"/>
  </si>
  <si>
    <t>お支払方法</t>
  </si>
  <si>
    <t>お支払方法</t>
    <rPh sb="3" eb="5">
      <t>ホウホウ</t>
    </rPh>
    <phoneticPr fontId="2"/>
  </si>
  <si>
    <t>コンビニ・郵便、店頭窓口、銀行振込</t>
    <rPh sb="5" eb="7">
      <t>ユウビン</t>
    </rPh>
    <rPh sb="8" eb="10">
      <t>テントウ</t>
    </rPh>
    <rPh sb="10" eb="12">
      <t>マドグチ</t>
    </rPh>
    <rPh sb="13" eb="15">
      <t>ギンコウ</t>
    </rPh>
    <rPh sb="15" eb="17">
      <t>フリコミ</t>
    </rPh>
    <phoneticPr fontId="2"/>
  </si>
  <si>
    <t>納品後 末締め 翌月末 迄</t>
    <rPh sb="0" eb="2">
      <t>ノウヒン</t>
    </rPh>
    <rPh sb="2" eb="3">
      <t>ゴ</t>
    </rPh>
    <rPh sb="4" eb="5">
      <t>マツ</t>
    </rPh>
    <rPh sb="5" eb="6">
      <t>ジ</t>
    </rPh>
    <rPh sb="8" eb="10">
      <t>ヨクゲツ</t>
    </rPh>
    <rPh sb="10" eb="11">
      <t>マツ</t>
    </rPh>
    <rPh sb="12" eb="13">
      <t>マデ</t>
    </rPh>
    <phoneticPr fontId="2"/>
  </si>
  <si>
    <t>お支払条件</t>
    <rPh sb="3" eb="5">
      <t>ジョウケン</t>
    </rPh>
    <phoneticPr fontId="2"/>
  </si>
  <si>
    <t>見積合計(税込)</t>
    <rPh sb="0" eb="2">
      <t>ミツ</t>
    </rPh>
    <rPh sb="5" eb="7">
      <t>ゼイコミ</t>
    </rPh>
    <phoneticPr fontId="2"/>
  </si>
  <si>
    <t>納入場所</t>
  </si>
  <si>
    <t>納入場所</t>
    <rPh sb="0" eb="2">
      <t>ノウニュウ</t>
    </rPh>
    <rPh sb="2" eb="4">
      <t>バショ</t>
    </rPh>
    <phoneticPr fontId="2"/>
  </si>
  <si>
    <t>注文後 10日以内</t>
    <rPh sb="0" eb="2">
      <t>チュウモン</t>
    </rPh>
    <rPh sb="2" eb="3">
      <t>ゴ</t>
    </rPh>
    <rPh sb="6" eb="7">
      <t>ニチ</t>
    </rPh>
    <rPh sb="7" eb="9">
      <t>イナイ</t>
    </rPh>
    <phoneticPr fontId="2"/>
  </si>
  <si>
    <t>▼お見積り条件</t>
    <rPh sb="2" eb="4">
      <t>ミツモ</t>
    </rPh>
    <rPh sb="5" eb="7">
      <t>ジョウケン</t>
    </rPh>
    <phoneticPr fontId="2"/>
  </si>
  <si>
    <t>納入期日</t>
    <rPh sb="0" eb="2">
      <t>ノウニュウ</t>
    </rPh>
    <rPh sb="2" eb="4">
      <t>キジツ</t>
    </rPh>
    <phoneticPr fontId="2"/>
  </si>
  <si>
    <t>御社</t>
    <rPh sb="0" eb="2">
      <t>オンシャ</t>
    </rPh>
    <phoneticPr fontId="2"/>
  </si>
  <si>
    <t>納入期日</t>
    <phoneticPr fontId="2"/>
  </si>
  <si>
    <t>お支払条件</t>
    <phoneticPr fontId="2"/>
  </si>
  <si>
    <t>見積日</t>
    <rPh sb="0" eb="2">
      <t>ミツ</t>
    </rPh>
    <rPh sb="2" eb="3">
      <t>ビ</t>
    </rPh>
    <phoneticPr fontId="2"/>
  </si>
  <si>
    <t>見積NO</t>
    <phoneticPr fontId="2"/>
  </si>
  <si>
    <t>見積有効期限</t>
    <rPh sb="0" eb="2">
      <t>ミツ</t>
    </rPh>
    <rPh sb="2" eb="4">
      <t>ユウコウ</t>
    </rPh>
    <rPh sb="4" eb="6">
      <t>キゲン</t>
    </rPh>
    <phoneticPr fontId="2"/>
  </si>
  <si>
    <t>1ヶ月</t>
    <rPh sb="2" eb="3">
      <t>ゲツ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</si>
</sst>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;&quot;▲&quot;#,##0;#"/>
    <numFmt numFmtId="178" formatCode="#,##0_ 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b/>
      <u/>
      <sz val="11"/>
      <color indexed="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176" fontId="4" fillId="0" borderId="2" xfId="1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1" fillId="0" borderId="0" xfId="0" applyFont="1" applyAlignment="1"/>
    <xf numFmtId="0" fontId="9" fillId="0" borderId="0" xfId="0" applyFont="1" applyBorder="1" applyAlignment="1"/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14" fillId="2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4" borderId="2" xfId="0" applyFill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4" fillId="0" borderId="0" xfId="0" applyFont="1" applyAlignment="1"/>
    <xf numFmtId="0" fontId="4" fillId="0" borderId="2" xfId="0" applyFont="1" applyBorder="1" applyAlignment="1">
      <alignment vertical="center" shrinkToFit="1"/>
    </xf>
    <xf numFmtId="176" fontId="8" fillId="0" borderId="2" xfId="0" applyNumberFormat="1" applyFont="1" applyFill="1" applyBorder="1" applyAlignment="1">
      <alignment vertical="center"/>
    </xf>
    <xf numFmtId="0" fontId="4" fillId="0" borderId="2" xfId="0" applyFont="1" applyFill="1" applyBorder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178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4" fillId="0" borderId="7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0" fillId="0" borderId="2" xfId="0" applyBorder="1">
      <alignment vertical="center"/>
    </xf>
    <xf numFmtId="3" fontId="17" fillId="0" borderId="21" xfId="0" applyNumberFormat="1" applyFont="1" applyFill="1" applyBorder="1" applyAlignment="1">
      <alignment horizontal="right" vertical="center"/>
    </xf>
    <xf numFmtId="3" fontId="17" fillId="0" borderId="18" xfId="0" applyNumberFormat="1" applyFont="1" applyFill="1" applyBorder="1" applyAlignment="1">
      <alignment horizontal="right" vertical="center"/>
    </xf>
    <xf numFmtId="0" fontId="5" fillId="0" borderId="19" xfId="0" applyNumberFormat="1" applyFont="1" applyFill="1" applyBorder="1" applyAlignment="1">
      <alignment vertical="center" wrapText="1"/>
    </xf>
    <xf numFmtId="0" fontId="5" fillId="0" borderId="14" xfId="0" applyNumberFormat="1" applyFont="1" applyFill="1" applyBorder="1" applyAlignment="1">
      <alignment vertical="center" wrapText="1"/>
    </xf>
    <xf numFmtId="0" fontId="5" fillId="0" borderId="20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vertical="center" wrapText="1"/>
    </xf>
    <xf numFmtId="177" fontId="7" fillId="3" borderId="13" xfId="0" applyNumberFormat="1" applyFont="1" applyFill="1" applyBorder="1" applyAlignment="1">
      <alignment horizontal="center" vertical="center" wrapText="1"/>
    </xf>
    <xf numFmtId="177" fontId="7" fillId="3" borderId="23" xfId="0" applyNumberFormat="1" applyFont="1" applyFill="1" applyBorder="1" applyAlignment="1">
      <alignment horizontal="center" vertical="center" wrapText="1"/>
    </xf>
    <xf numFmtId="177" fontId="7" fillId="3" borderId="15" xfId="0" applyNumberFormat="1" applyFont="1" applyFill="1" applyBorder="1" applyAlignment="1">
      <alignment horizontal="center" vertical="center" wrapText="1"/>
    </xf>
    <xf numFmtId="177" fontId="7" fillId="3" borderId="22" xfId="0" applyNumberFormat="1" applyFont="1" applyFill="1" applyBorder="1" applyAlignment="1">
      <alignment horizontal="center" vertical="center" wrapText="1"/>
    </xf>
    <xf numFmtId="177" fontId="7" fillId="3" borderId="15" xfId="0" applyNumberFormat="1" applyFont="1" applyFill="1" applyBorder="1" applyAlignment="1">
      <alignment horizontal="center" vertical="center"/>
    </xf>
    <xf numFmtId="177" fontId="7" fillId="3" borderId="12" xfId="0" applyNumberFormat="1" applyFont="1" applyFill="1" applyBorder="1" applyAlignment="1">
      <alignment horizontal="center" vertical="center"/>
    </xf>
    <xf numFmtId="177" fontId="7" fillId="3" borderId="16" xfId="0" applyNumberFormat="1" applyFont="1" applyFill="1" applyBorder="1" applyAlignment="1">
      <alignment horizontal="center" vertical="center"/>
    </xf>
    <xf numFmtId="177" fontId="7" fillId="3" borderId="17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2419350</xdr:colOff>
      <xdr:row>5</xdr:row>
      <xdr:rowOff>28575</xdr:rowOff>
    </xdr:from>
    <xdr:to>
      <xdr:col>3</xdr:col>
      <xdr:colOff>434927</xdr:colOff>
      <xdr:row>9</xdr:row>
      <xdr:rowOff>111579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209675"/>
          <a:ext cx="701627" cy="768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5"/>
  <sheetViews>
    <sheetView workbookViewId="0">
      <selection activeCell="C5" sqref="C5"/>
    </sheetView>
  </sheetViews>
  <sheetFormatPr defaultRowHeight="13.5"/>
  <cols>
    <col min="2" max="2" width="19.625" customWidth="1"/>
    <col min="3" max="3" width="34" customWidth="1"/>
  </cols>
  <sheetData>
    <row r="3" spans="2:4" ht="12" customHeight="1">
      <c r="B3" t="s">
        <v>29</v>
      </c>
    </row>
    <row r="4" spans="2:4">
      <c r="B4" s="25" t="s">
        <v>50</v>
      </c>
      <c r="C4" s="27">
        <v>41425</v>
      </c>
      <c r="D4" t="s">
        <v>30</v>
      </c>
    </row>
    <row r="5" spans="2:4">
      <c r="B5" s="25" t="s">
        <v>51</v>
      </c>
      <c r="C5" s="26">
        <v>1153882</v>
      </c>
    </row>
    <row r="6" spans="2:4">
      <c r="B6" s="25" t="s">
        <v>52</v>
      </c>
      <c r="C6" s="26" t="s">
        <v>53</v>
      </c>
    </row>
    <row r="7" spans="2:4">
      <c r="B7" s="25" t="s">
        <v>42</v>
      </c>
      <c r="C7" s="53" t="s">
        <v>47</v>
      </c>
    </row>
    <row r="8" spans="2:4">
      <c r="B8" s="25" t="s">
        <v>48</v>
      </c>
      <c r="C8" s="53" t="s">
        <v>44</v>
      </c>
    </row>
    <row r="9" spans="2:4">
      <c r="B9" s="25" t="s">
        <v>49</v>
      </c>
      <c r="C9" s="53" t="s">
        <v>39</v>
      </c>
    </row>
    <row r="10" spans="2:4">
      <c r="B10" s="25" t="s">
        <v>36</v>
      </c>
      <c r="C10" s="53" t="s">
        <v>38</v>
      </c>
    </row>
    <row r="13" spans="2:4">
      <c r="B13" t="s">
        <v>28</v>
      </c>
      <c r="C13" s="1"/>
    </row>
    <row r="14" spans="2:4">
      <c r="B14" s="25" t="s">
        <v>5</v>
      </c>
      <c r="C14" s="26" t="s">
        <v>7</v>
      </c>
      <c r="D14" t="s">
        <v>31</v>
      </c>
    </row>
    <row r="15" spans="2:4">
      <c r="B15" s="25" t="s">
        <v>6</v>
      </c>
      <c r="C15" s="26" t="s">
        <v>24</v>
      </c>
    </row>
    <row r="16" spans="2:4">
      <c r="C16" s="1"/>
    </row>
    <row r="17" spans="2:4">
      <c r="B17" t="s">
        <v>27</v>
      </c>
      <c r="C17" s="1"/>
    </row>
    <row r="18" spans="2:4">
      <c r="B18" s="25" t="s">
        <v>8</v>
      </c>
      <c r="C18" s="26" t="s">
        <v>10</v>
      </c>
      <c r="D18" t="s">
        <v>31</v>
      </c>
    </row>
    <row r="19" spans="2:4">
      <c r="B19" s="25" t="s">
        <v>9</v>
      </c>
      <c r="C19" s="26" t="s">
        <v>11</v>
      </c>
    </row>
    <row r="20" spans="2:4">
      <c r="B20" s="25" t="s">
        <v>13</v>
      </c>
      <c r="C20" s="26" t="s">
        <v>18</v>
      </c>
      <c r="D20" t="s">
        <v>31</v>
      </c>
    </row>
    <row r="21" spans="2:4">
      <c r="B21" s="25" t="s">
        <v>12</v>
      </c>
      <c r="C21" s="26"/>
    </row>
    <row r="22" spans="2:4">
      <c r="B22" s="25" t="s">
        <v>14</v>
      </c>
      <c r="C22" s="26" t="s">
        <v>16</v>
      </c>
    </row>
    <row r="23" spans="2:4">
      <c r="B23" s="25" t="s">
        <v>15</v>
      </c>
      <c r="C23" s="26">
        <v>-1632</v>
      </c>
    </row>
    <row r="24" spans="2:4">
      <c r="B24" s="25" t="s">
        <v>20</v>
      </c>
      <c r="C24" s="26" t="s">
        <v>21</v>
      </c>
    </row>
    <row r="25" spans="2:4">
      <c r="B25" s="36"/>
      <c r="C25" s="35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tabSelected="1" view="pageBreakPreview" zoomScaleNormal="100" zoomScaleSheetLayoutView="100" workbookViewId="0">
      <selection activeCell="F31" sqref="F18:F31"/>
    </sheetView>
  </sheetViews>
  <sheetFormatPr defaultRowHeight="13.5"/>
  <cols>
    <col min="1" max="1" width="2.875" style="2" customWidth="1"/>
    <col min="2" max="2" width="3.75" style="2" customWidth="1"/>
    <col min="3" max="3" width="35.25" style="2" customWidth="1"/>
    <col min="4" max="4" width="7" style="2" customWidth="1"/>
    <col min="5" max="5" width="4.625" style="2" customWidth="1"/>
    <col min="6" max="6" width="11.875" style="2" customWidth="1"/>
    <col min="7" max="7" width="16.625" style="2" customWidth="1"/>
    <col min="8" max="8" width="2.875" style="2" customWidth="1"/>
    <col min="9" max="16384" width="9" style="2"/>
  </cols>
  <sheetData>
    <row r="1" spans="1:8" ht="21" customHeight="1">
      <c r="B1" s="38" t="s">
        <v>32</v>
      </c>
      <c r="C1" s="38"/>
      <c r="D1" s="38"/>
      <c r="E1" s="38"/>
      <c r="F1" s="3" t="s">
        <v>33</v>
      </c>
      <c r="G1" s="4">
        <f>IF(設定!C5&lt;&gt;"", 設定!C5, "")</f>
        <v>1153882</v>
      </c>
    </row>
    <row r="2" spans="1:8" ht="21" customHeight="1">
      <c r="B2" s="38"/>
      <c r="C2" s="38"/>
      <c r="D2" s="38"/>
      <c r="E2" s="38"/>
      <c r="F2" s="3" t="s">
        <v>34</v>
      </c>
      <c r="G2" s="5">
        <f>IF(設定!C4&lt;&gt;"", 設定!C4, "")</f>
        <v>41425</v>
      </c>
    </row>
    <row r="3" spans="1:8">
      <c r="A3" s="21"/>
      <c r="B3" s="21"/>
      <c r="C3" s="21"/>
      <c r="D3" s="21"/>
      <c r="E3" s="21"/>
      <c r="F3" s="21"/>
      <c r="G3" s="39" t="str">
        <f>IF(設定!C6&lt;&gt;"", "* 見積有効期限 " &amp;設定!C6, "")</f>
        <v>* 見積有効期限 1ヶ月</v>
      </c>
      <c r="H3" s="21"/>
    </row>
    <row r="4" spans="1:8" ht="24" customHeight="1">
      <c r="A4" s="21"/>
      <c r="B4" s="21"/>
      <c r="C4" s="50" t="str">
        <f>設定!C14</f>
        <v>株式会社 ほげほげ</v>
      </c>
      <c r="D4" s="29" t="s">
        <v>23</v>
      </c>
      <c r="E4" s="34" t="str">
        <f>設定!C18</f>
        <v>有限会社メディアウィング</v>
      </c>
      <c r="F4" s="22"/>
      <c r="G4" s="21"/>
      <c r="H4" s="21"/>
    </row>
    <row r="5" spans="1:8">
      <c r="A5" s="21"/>
      <c r="B5" s="21"/>
      <c r="C5" s="51"/>
      <c r="D5" s="21"/>
      <c r="E5" s="23" t="str">
        <f>"〒" &amp; 設定!C19</f>
        <v>〒220-0023</v>
      </c>
      <c r="F5" s="21"/>
      <c r="G5" s="21"/>
      <c r="H5" s="21"/>
    </row>
    <row r="6" spans="1:8">
      <c r="A6" s="21"/>
      <c r="B6" s="21"/>
      <c r="C6" s="52" t="str">
        <f>IF(設定!C15&lt;&gt;"", 設定!C15 &amp; " 様", "")</f>
        <v>山田 様</v>
      </c>
      <c r="D6" s="21"/>
      <c r="E6" s="24" t="str">
        <f>設定!C20</f>
        <v>横浜市西区平沼 1-31-7</v>
      </c>
      <c r="F6" s="21"/>
      <c r="G6" s="21"/>
      <c r="H6" s="21"/>
    </row>
    <row r="7" spans="1:8">
      <c r="A7" s="21"/>
      <c r="B7" s="21"/>
      <c r="C7" s="21"/>
      <c r="D7" s="21"/>
      <c r="E7" s="24" t="str">
        <f>" " &amp; 設定!C21</f>
        <v xml:space="preserve"> </v>
      </c>
      <c r="F7" s="21"/>
      <c r="G7" s="21"/>
      <c r="H7" s="21"/>
    </row>
    <row r="8" spans="1:8">
      <c r="A8" s="21"/>
      <c r="B8" s="21"/>
      <c r="C8" s="21" t="s">
        <v>35</v>
      </c>
      <c r="D8" s="21"/>
      <c r="E8" s="21" t="str">
        <f>IF(設定!C22&lt;&gt;"", "TEL: " &amp;設定!C22, "") &amp; IF(設定!C23&lt;&gt;"", "   FAX: " &amp;設定!C23, "")</f>
        <v>TEL: 045-290-1631   FAX: -1632</v>
      </c>
      <c r="F8" s="21"/>
      <c r="G8" s="21"/>
      <c r="H8" s="21"/>
    </row>
    <row r="9" spans="1:8">
      <c r="A9" s="21"/>
      <c r="B9" s="23"/>
      <c r="C9" s="21"/>
      <c r="D9" s="21"/>
      <c r="E9" s="21" t="str">
        <f>IF(設定!C24&lt;&gt;"", "担当者: " &amp;設定!C24, "")</f>
        <v>担当者: 和田</v>
      </c>
      <c r="F9" s="21"/>
      <c r="G9" s="21"/>
      <c r="H9" s="21"/>
    </row>
    <row r="10" spans="1:8">
      <c r="A10" s="21"/>
      <c r="B10" s="33" t="s">
        <v>25</v>
      </c>
      <c r="C10" s="21"/>
      <c r="D10" s="21"/>
      <c r="E10" s="21"/>
      <c r="F10" s="21"/>
      <c r="G10" s="21"/>
      <c r="H10" s="21"/>
    </row>
    <row r="11" spans="1:8" ht="18.75" customHeight="1">
      <c r="B11" s="19"/>
      <c r="C11" s="6" t="s">
        <v>1</v>
      </c>
      <c r="D11" s="17" t="s">
        <v>17</v>
      </c>
      <c r="E11" s="15" t="s">
        <v>0</v>
      </c>
      <c r="F11" s="7" t="s">
        <v>3</v>
      </c>
      <c r="G11" s="7" t="s">
        <v>4</v>
      </c>
    </row>
    <row r="12" spans="1:8" ht="18.75" customHeight="1">
      <c r="B12" s="20">
        <v>1</v>
      </c>
      <c r="C12" s="30" t="s">
        <v>22</v>
      </c>
      <c r="D12" s="18">
        <v>10000</v>
      </c>
      <c r="E12" s="28" t="s">
        <v>2</v>
      </c>
      <c r="F12" s="9">
        <v>5250</v>
      </c>
      <c r="G12" s="31">
        <f>D12*F12</f>
        <v>52500000</v>
      </c>
    </row>
    <row r="13" spans="1:8" ht="18.75" customHeight="1">
      <c r="B13" s="20">
        <v>2</v>
      </c>
      <c r="C13" s="30"/>
      <c r="D13" s="18"/>
      <c r="E13" s="16"/>
      <c r="F13" s="8"/>
      <c r="G13" s="32"/>
    </row>
    <row r="14" spans="1:8" ht="18.75" customHeight="1">
      <c r="B14" s="20">
        <v>3</v>
      </c>
      <c r="C14" s="30"/>
      <c r="D14" s="18"/>
      <c r="E14" s="16"/>
      <c r="F14" s="8"/>
      <c r="G14" s="32"/>
    </row>
    <row r="15" spans="1:8" ht="18.75" customHeight="1">
      <c r="B15" s="20">
        <v>4</v>
      </c>
      <c r="C15" s="30"/>
      <c r="D15" s="18"/>
      <c r="E15" s="16"/>
      <c r="F15" s="8"/>
      <c r="G15" s="32"/>
    </row>
    <row r="16" spans="1:8" ht="18.75" customHeight="1">
      <c r="B16" s="20">
        <v>5</v>
      </c>
      <c r="C16" s="30"/>
      <c r="D16" s="18"/>
      <c r="E16" s="16"/>
      <c r="F16" s="8"/>
      <c r="G16" s="32"/>
    </row>
    <row r="17" spans="2:7" ht="18.75" customHeight="1">
      <c r="B17" s="20">
        <v>6</v>
      </c>
      <c r="C17" s="30"/>
      <c r="D17" s="18"/>
      <c r="E17" s="16"/>
      <c r="F17" s="8"/>
      <c r="G17" s="32"/>
    </row>
    <row r="18" spans="2:7" ht="18.75" customHeight="1">
      <c r="B18" s="20">
        <v>7</v>
      </c>
      <c r="C18" s="30"/>
      <c r="D18" s="18"/>
      <c r="E18" s="16"/>
      <c r="F18" s="8"/>
      <c r="G18" s="32"/>
    </row>
    <row r="19" spans="2:7" ht="18.75" customHeight="1">
      <c r="B19" s="20">
        <v>8</v>
      </c>
      <c r="C19" s="30"/>
      <c r="D19" s="18"/>
      <c r="E19" s="16"/>
      <c r="F19" s="8"/>
      <c r="G19" s="32"/>
    </row>
    <row r="20" spans="2:7" ht="18.75" customHeight="1">
      <c r="B20" s="20">
        <v>9</v>
      </c>
      <c r="C20" s="30"/>
      <c r="D20" s="18"/>
      <c r="E20" s="16"/>
      <c r="F20" s="8"/>
      <c r="G20" s="32"/>
    </row>
    <row r="21" spans="2:7" ht="18.75" customHeight="1">
      <c r="B21" s="20">
        <v>10</v>
      </c>
      <c r="C21" s="30"/>
      <c r="D21" s="18"/>
      <c r="E21" s="16"/>
      <c r="F21" s="8"/>
      <c r="G21" s="32"/>
    </row>
    <row r="22" spans="2:7" ht="18.75" customHeight="1">
      <c r="B22" s="20">
        <v>11</v>
      </c>
      <c r="C22" s="30"/>
      <c r="D22" s="18"/>
      <c r="E22" s="16"/>
      <c r="F22" s="8"/>
      <c r="G22" s="32"/>
    </row>
    <row r="23" spans="2:7" ht="18.75" customHeight="1">
      <c r="B23" s="20">
        <v>12</v>
      </c>
      <c r="C23" s="30"/>
      <c r="D23" s="18"/>
      <c r="E23" s="16"/>
      <c r="F23" s="8"/>
      <c r="G23" s="32"/>
    </row>
    <row r="24" spans="2:7" ht="18.75" customHeight="1">
      <c r="B24" s="20">
        <v>13</v>
      </c>
      <c r="C24" s="30"/>
      <c r="D24" s="18"/>
      <c r="E24" s="16"/>
      <c r="F24" s="8"/>
      <c r="G24" s="32"/>
    </row>
    <row r="25" spans="2:7" ht="18.75" customHeight="1">
      <c r="B25" s="20">
        <v>14</v>
      </c>
      <c r="C25" s="30"/>
      <c r="D25" s="18"/>
      <c r="E25" s="16"/>
      <c r="F25" s="8"/>
      <c r="G25" s="32"/>
    </row>
    <row r="26" spans="2:7" ht="18.75" customHeight="1">
      <c r="B26" s="20">
        <v>15</v>
      </c>
      <c r="C26" s="30"/>
      <c r="D26" s="18"/>
      <c r="E26" s="16"/>
      <c r="F26" s="8"/>
      <c r="G26" s="32"/>
    </row>
    <row r="27" spans="2:7" ht="18.75" customHeight="1">
      <c r="B27" s="20">
        <v>16</v>
      </c>
      <c r="C27" s="30"/>
      <c r="D27" s="18"/>
      <c r="E27" s="16"/>
      <c r="F27" s="8"/>
      <c r="G27" s="32"/>
    </row>
    <row r="28" spans="2:7" ht="18.75" customHeight="1">
      <c r="B28" s="20">
        <v>17</v>
      </c>
      <c r="C28" s="30"/>
      <c r="D28" s="18"/>
      <c r="E28" s="16"/>
      <c r="F28" s="8"/>
      <c r="G28" s="32"/>
    </row>
    <row r="29" spans="2:7" ht="18.75" customHeight="1">
      <c r="B29" s="20">
        <v>18</v>
      </c>
      <c r="C29" s="30"/>
      <c r="D29" s="18"/>
      <c r="E29" s="16"/>
      <c r="F29" s="8"/>
      <c r="G29" s="32"/>
    </row>
    <row r="30" spans="2:7" ht="18.75" customHeight="1">
      <c r="B30" s="20">
        <v>19</v>
      </c>
      <c r="C30" s="30"/>
      <c r="D30" s="18"/>
      <c r="E30" s="16"/>
      <c r="F30" s="8"/>
      <c r="G30" s="32"/>
    </row>
    <row r="31" spans="2:7" ht="18.75" customHeight="1">
      <c r="B31" s="20">
        <v>20</v>
      </c>
      <c r="C31" s="30"/>
      <c r="D31" s="18"/>
      <c r="E31" s="16"/>
      <c r="F31" s="8"/>
      <c r="G31" s="32"/>
    </row>
    <row r="32" spans="2:7" ht="18.75" customHeight="1">
      <c r="B32" s="20">
        <v>21</v>
      </c>
      <c r="C32" s="30"/>
      <c r="D32" s="18"/>
      <c r="E32" s="16"/>
      <c r="F32" s="8"/>
      <c r="G32" s="32"/>
    </row>
    <row r="33" spans="2:12" ht="18.75" customHeight="1">
      <c r="B33" s="20">
        <v>22</v>
      </c>
      <c r="C33" s="30"/>
      <c r="D33" s="18"/>
      <c r="E33" s="16"/>
      <c r="F33" s="8"/>
      <c r="G33" s="32"/>
    </row>
    <row r="34" spans="2:12" ht="18.75" customHeight="1">
      <c r="B34" s="20">
        <v>23</v>
      </c>
      <c r="C34" s="30"/>
      <c r="D34" s="18"/>
      <c r="E34" s="16"/>
      <c r="F34" s="8"/>
      <c r="G34" s="32"/>
    </row>
    <row r="35" spans="2:12" ht="18.75" customHeight="1">
      <c r="B35" s="20">
        <v>24</v>
      </c>
      <c r="C35" s="30"/>
      <c r="D35" s="18"/>
      <c r="E35" s="16"/>
      <c r="F35" s="8"/>
      <c r="G35" s="32"/>
    </row>
    <row r="36" spans="2:12" ht="22.5" customHeight="1" thickBot="1">
      <c r="B36" s="29" t="s">
        <v>26</v>
      </c>
      <c r="D36" s="29" t="s">
        <v>45</v>
      </c>
    </row>
    <row r="37" spans="2:12" ht="26.25" customHeight="1">
      <c r="B37" s="42"/>
      <c r="C37" s="43"/>
      <c r="D37" s="60" t="s">
        <v>43</v>
      </c>
      <c r="E37" s="61"/>
      <c r="F37" s="56" t="str">
        <f>IF(設定!C7&lt;&gt;"", 設定!C7, "")</f>
        <v>御社</v>
      </c>
      <c r="G37" s="57"/>
    </row>
    <row r="38" spans="2:12" ht="26.25" customHeight="1">
      <c r="B38" s="48"/>
      <c r="C38" s="49"/>
      <c r="D38" s="62" t="s">
        <v>46</v>
      </c>
      <c r="E38" s="63"/>
      <c r="F38" s="58" t="str">
        <f>IF(設定!C8&lt;&gt;"", 設定!C8, "")</f>
        <v>注文後 10日以内</v>
      </c>
      <c r="G38" s="59"/>
    </row>
    <row r="39" spans="2:12" ht="26.25" customHeight="1">
      <c r="B39" s="48"/>
      <c r="C39" s="49"/>
      <c r="D39" s="62" t="s">
        <v>40</v>
      </c>
      <c r="E39" s="63"/>
      <c r="F39" s="58" t="str">
        <f>IF(設定!C9&lt;&gt;"", 設定!C9, "")</f>
        <v>納品後 末締め 翌月末 迄</v>
      </c>
      <c r="G39" s="59"/>
    </row>
    <row r="40" spans="2:12" ht="26.25" customHeight="1">
      <c r="B40" s="44"/>
      <c r="C40" s="45"/>
      <c r="D40" s="64" t="s">
        <v>37</v>
      </c>
      <c r="E40" s="65"/>
      <c r="F40" s="58" t="str">
        <f>IF(設定!C10&lt;&gt;"", 設定!C10, "")</f>
        <v>コンビニ・郵便、店頭窓口、銀行振込</v>
      </c>
      <c r="G40" s="59"/>
    </row>
    <row r="41" spans="2:12" ht="26.25" customHeight="1" thickBot="1">
      <c r="B41" s="46"/>
      <c r="C41" s="47"/>
      <c r="D41" s="66" t="s">
        <v>41</v>
      </c>
      <c r="E41" s="67"/>
      <c r="F41" s="54">
        <f>SUM(G12:G35)</f>
        <v>52500000</v>
      </c>
      <c r="G41" s="55"/>
    </row>
    <row r="42" spans="2:12" ht="14.25" customHeight="1">
      <c r="E42" s="40"/>
      <c r="H42" s="12"/>
      <c r="I42" s="12"/>
      <c r="J42" s="12"/>
      <c r="K42" s="12"/>
      <c r="L42" s="12"/>
    </row>
    <row r="43" spans="2:12" ht="21.75" customHeight="1">
      <c r="E43" s="41"/>
      <c r="H43" s="11"/>
      <c r="I43" s="37"/>
      <c r="J43" s="37"/>
      <c r="K43" s="37"/>
      <c r="L43" s="10"/>
    </row>
    <row r="44" spans="2:12">
      <c r="E44" s="12"/>
      <c r="F44" s="10"/>
      <c r="G44" s="10"/>
      <c r="H44" s="10"/>
      <c r="I44" s="10"/>
      <c r="J44" s="10"/>
      <c r="K44" s="10"/>
      <c r="L44" s="10"/>
    </row>
    <row r="45" spans="2:12" ht="14.25">
      <c r="C45" s="13" t="s">
        <v>19</v>
      </c>
      <c r="E45" s="14"/>
      <c r="F45" s="12"/>
      <c r="G45" s="12"/>
      <c r="H45" s="12"/>
      <c r="I45" s="12"/>
      <c r="J45" s="12"/>
      <c r="K45" s="12"/>
      <c r="L45" s="12"/>
    </row>
  </sheetData>
  <mergeCells count="12">
    <mergeCell ref="D37:E37"/>
    <mergeCell ref="F37:G37"/>
    <mergeCell ref="I43:K43"/>
    <mergeCell ref="B1:E2"/>
    <mergeCell ref="D41:E41"/>
    <mergeCell ref="D38:E38"/>
    <mergeCell ref="D40:E40"/>
    <mergeCell ref="F41:G41"/>
    <mergeCell ref="F38:G38"/>
    <mergeCell ref="F40:G40"/>
    <mergeCell ref="D39:E39"/>
    <mergeCell ref="F39:G39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設定</vt:lpstr>
      <vt:lpstr>見積書</vt:lpstr>
      <vt:lpstr>Sheet3</vt:lpstr>
      <vt:lpstr>見積書!Print_Area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kaopan</dc:creator>
  <cp:lastModifiedBy>kaopan</cp:lastModifiedBy>
  <cp:lastPrinted>2013-10-08T09:29:03Z</cp:lastPrinted>
  <dcterms:created xsi:type="dcterms:W3CDTF">2013-10-07T19:05:14Z</dcterms:created>
  <dcterms:modified xsi:type="dcterms:W3CDTF">2013-10-08T09:34:36Z</dcterms:modified>
</cp:coreProperties>
</file>